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11895" activeTab="0"/>
  </bookViews>
  <sheets>
    <sheet name="Sheet1" sheetId="1" r:id="rId1"/>
  </sheets>
  <definedNames>
    <definedName name="_xlnm.Print_Area" localSheetId="0">'Sheet1'!$A$1:$H$131</definedName>
  </definedNames>
  <calcPr fullCalcOnLoad="1"/>
</workbook>
</file>

<file path=xl/sharedStrings.xml><?xml version="1.0" encoding="utf-8"?>
<sst xmlns="http://schemas.openxmlformats.org/spreadsheetml/2006/main" count="214" uniqueCount="145">
  <si>
    <t>Botanical/Common</t>
  </si>
  <si>
    <t>SIZE</t>
  </si>
  <si>
    <t>CALIPER</t>
  </si>
  <si>
    <t>REMARKS</t>
  </si>
  <si>
    <t>Remarks</t>
  </si>
  <si>
    <t>IEP3</t>
  </si>
  <si>
    <t>Ilex x attenuata `East Palatka` / East Palatka Holly</t>
  </si>
  <si>
    <t>MIN. 12` HT x 6` SPD</t>
  </si>
  <si>
    <t>3" Cal</t>
  </si>
  <si>
    <t>FULL TO GROUND</t>
  </si>
  <si>
    <t>JVC3</t>
  </si>
  <si>
    <t>Juniperus virginiana / Eastern Red Cedar</t>
  </si>
  <si>
    <t>LJ</t>
  </si>
  <si>
    <t>Ligustrum japonicum / Japanese Privet `Patio`</t>
  </si>
  <si>
    <t>MIN. 8` HT x 8` SPD</t>
  </si>
  <si>
    <t>6" Cal</t>
  </si>
  <si>
    <t>MULTI-TRUNK, 3-5 STEMS</t>
  </si>
  <si>
    <t>LT</t>
  </si>
  <si>
    <t>Lagerstroemia indica x faurei `Tuscarora` / Tuscarora Crape Myrtle</t>
  </si>
  <si>
    <t>MIN. 14` HT x 7` SPD</t>
  </si>
  <si>
    <t>MG4</t>
  </si>
  <si>
    <t>Magnolia grandiflora `Brackens Brown Beauty` / Bracken`s Southern Magnolia</t>
  </si>
  <si>
    <t>4"Cal</t>
  </si>
  <si>
    <t>QV12</t>
  </si>
  <si>
    <t>Quercus virginiana / Southern Live Oak</t>
  </si>
  <si>
    <t>MIN. 25` HT x 25` SPD</t>
  </si>
  <si>
    <t>12" Cal.</t>
  </si>
  <si>
    <t>SPECIMEN TREE</t>
  </si>
  <si>
    <t>QV4</t>
  </si>
  <si>
    <t>STRONG CENTRAL LEADER</t>
  </si>
  <si>
    <t>QV6</t>
  </si>
  <si>
    <t>MIN. 20` HT x 10` SPD</t>
  </si>
  <si>
    <t>TD4</t>
  </si>
  <si>
    <t>Taxodium distichum / Bald Cypress</t>
  </si>
  <si>
    <t>Spacing</t>
  </si>
  <si>
    <t>VOS3</t>
  </si>
  <si>
    <t>Viburnum odoratissimum / Sweet Viburnum</t>
  </si>
  <si>
    <t>MIN. 36" HT x 24" SPD</t>
  </si>
  <si>
    <t>MIN. 15 GAL</t>
  </si>
  <si>
    <t>36" o.c.</t>
  </si>
  <si>
    <t>VOS6</t>
  </si>
  <si>
    <t>MIN. 72" HT x 48" SPD</t>
  </si>
  <si>
    <t>MIN. 30 GAL</t>
  </si>
  <si>
    <t>48" o.c.</t>
  </si>
  <si>
    <t>AGF</t>
  </si>
  <si>
    <t>Azalea Glenn Dale Hybrid `Fashion` / Glen Dale Azalea</t>
  </si>
  <si>
    <t>MIN. 12" HT x 18" SPD</t>
  </si>
  <si>
    <t>30" o.c.</t>
  </si>
  <si>
    <t>JCP</t>
  </si>
  <si>
    <t>Juniperus chinensis `Parsonii` / Parsoni Juniper</t>
  </si>
  <si>
    <t>LCRB</t>
  </si>
  <si>
    <t>Loropetalum chinense rubrum `Ruby` / Dwarf Ruby Fringe Flower</t>
  </si>
  <si>
    <t>MIN. 15" HT x 18" SPD</t>
  </si>
  <si>
    <t>24" o.c.</t>
  </si>
  <si>
    <t>MCG</t>
  </si>
  <si>
    <t>Muhlenbergia capillaris / Pink Muhly Grass</t>
  </si>
  <si>
    <t>MIN. 18" HT x 18" SPD</t>
  </si>
  <si>
    <t>RIF</t>
  </si>
  <si>
    <t>Rhododendron indicum `Formosa` / Formosa Azalea</t>
  </si>
  <si>
    <t>RxCD</t>
  </si>
  <si>
    <t>Rosa x `Coral Drift` / Coral Drift Rose</t>
  </si>
  <si>
    <t>MIN. 12" HT x 12" SPD</t>
  </si>
  <si>
    <t>TMAJ</t>
  </si>
  <si>
    <t>Trachelospermum asiaticum `Minima` / Minima Jasmine</t>
  </si>
  <si>
    <t>MIN. 6" HT x 12" SPD</t>
  </si>
  <si>
    <t>18" o.c.</t>
  </si>
  <si>
    <t>SAN</t>
  </si>
  <si>
    <t>Seasonal Annuals / Square Feet Area</t>
  </si>
  <si>
    <t>-</t>
  </si>
  <si>
    <t>SOD-BA</t>
  </si>
  <si>
    <t>Paspalum notatum `Argentine` / Bahia Grass</t>
  </si>
  <si>
    <t>SOD</t>
  </si>
  <si>
    <t>SOD-CC</t>
  </si>
  <si>
    <t>Cynodon dactylon `Celebration` / Celebration Bermuda Grass</t>
  </si>
  <si>
    <t>SOD-SA</t>
  </si>
  <si>
    <t>Stenotaphrum secundatum / FLORATAM St. Augustine Grass</t>
  </si>
  <si>
    <t>Code</t>
  </si>
  <si>
    <t>Qty</t>
  </si>
  <si>
    <t>MIN. 3 GAL</t>
  </si>
  <si>
    <t>MIN. 1 GAL</t>
  </si>
  <si>
    <t>BEACON LAKE</t>
  </si>
  <si>
    <t>BID DATE</t>
  </si>
  <si>
    <t>TREES</t>
  </si>
  <si>
    <t>SHRUBS</t>
  </si>
  <si>
    <t>Unit Cost</t>
  </si>
  <si>
    <t>Item Cost</t>
  </si>
  <si>
    <t>Sub-Total</t>
  </si>
  <si>
    <t>Highlighted Fields are the only fields allowed for modification.</t>
  </si>
  <si>
    <t>Fillout entire spreadsheet and send back excel version with bid package.</t>
  </si>
  <si>
    <t>Entry #2 and Townhomes</t>
  </si>
  <si>
    <t>Community Name:</t>
  </si>
  <si>
    <t>Project Name:</t>
  </si>
  <si>
    <t>MISCELLANEOUS ITEMS</t>
  </si>
  <si>
    <t>Description</t>
  </si>
  <si>
    <t>3" depth</t>
  </si>
  <si>
    <t>MULCH: Pine Bark Mini Nuggets</t>
  </si>
  <si>
    <t>Cubic Yard</t>
  </si>
  <si>
    <t>MULCH / SOIL AMENDMENTS</t>
  </si>
  <si>
    <t>Soil Amendments / Fertilization</t>
  </si>
  <si>
    <t xml:space="preserve">Items in this category may include, but are not limited to Delivery Fees, Equipment, Mobilization, Surveying, Fine Grading, etc. </t>
  </si>
  <si>
    <t>PROVIDE DESCRIPTION IN HIGHLIGHTED SPACE PROVIDED</t>
  </si>
  <si>
    <t>Company Name:</t>
  </si>
  <si>
    <t>Company Address:</t>
  </si>
  <si>
    <t>Company Phone:</t>
  </si>
  <si>
    <t>INSERT</t>
  </si>
  <si>
    <t>Size</t>
  </si>
  <si>
    <t>INSERT COMPANY INFO BELOW</t>
  </si>
  <si>
    <t>INSERT DATE ABOVE</t>
  </si>
  <si>
    <t>Sub-Total Landscape:</t>
  </si>
  <si>
    <t>Sub-Total Irrigation:</t>
  </si>
  <si>
    <t xml:space="preserve">GRAND TOTAL BID FOR:  </t>
  </si>
  <si>
    <t>One Year Landscape and Irrigation Maintenance Agreement. Provide terms and conditions as part of your submittal.</t>
  </si>
  <si>
    <t xml:space="preserve">Rain Bird RD-06-S-P30-NP with spray nozzle </t>
  </si>
  <si>
    <t>Rain Bird RD-12-S-P30-NP with spray nozzle</t>
  </si>
  <si>
    <t>Rain Bird RD-06-S-NP with R-VAN  Rotator</t>
  </si>
  <si>
    <t>Rain Bird RD-12-S-NP with R-VAN   Shrub Rotator</t>
  </si>
  <si>
    <t>Rain Bird 1401 Bubbler</t>
  </si>
  <si>
    <t>Rain Bird PCT-07 Bubbler</t>
  </si>
  <si>
    <t>Rain Bird 5004-PC, FC-NP Turf Rotor</t>
  </si>
  <si>
    <t>Rain Bird 5012-PC,FC-MPR Shrub Rotor</t>
  </si>
  <si>
    <t>Rain Bird PC-10 Single Outlet</t>
  </si>
  <si>
    <t xml:space="preserve">Rain Bird XB-20PC Single Outlet Emitter </t>
  </si>
  <si>
    <t>Rain Bird PESB-R in a 12" Purple Valve Box</t>
  </si>
  <si>
    <t>Rain Bird XCZ-PRB-COM in a Jumbo Purple Valve Box</t>
  </si>
  <si>
    <t>Nibco T-113 3" Mainline Isolation Valve in a 12" Purple Valve Box</t>
  </si>
  <si>
    <t>Nibco T-113 2-1/2" Mainline Isolation Valve in a 12" Purple Valve Box</t>
  </si>
  <si>
    <t>Nibco T-113 2" Mainline Isolation Valve in a 12" Purple Valve Box</t>
  </si>
  <si>
    <t>Hunter IC-800-PL with DUAL48M Two Wire Controller</t>
  </si>
  <si>
    <t>Hunter Solar Sync Weather Sensor</t>
  </si>
  <si>
    <t>Hunter DUAL Decoder</t>
  </si>
  <si>
    <t>Rain Bird 200PESB-R master valve and FS200P flow sensor</t>
  </si>
  <si>
    <t>Rain Bird 150PESB-R master valve and FS150P flow sensor</t>
  </si>
  <si>
    <t xml:space="preserve">Irrigation Lateral Line: PVC Class 200 SDR 21 3/4" </t>
  </si>
  <si>
    <t xml:space="preserve">Irrigation Lateral Line: PVC Class 200 SDR 21 1" </t>
  </si>
  <si>
    <t xml:space="preserve">Irrigation Lateral Line: PVC Class 200 SDR 21 1 1/4" </t>
  </si>
  <si>
    <t xml:space="preserve">Irrigation Lateral Line: PVC Class 200 SDR 21 1 1/2" </t>
  </si>
  <si>
    <t xml:space="preserve">Irrigation Lateral Line: PVC Class 200 SDR 21 2" </t>
  </si>
  <si>
    <t xml:space="preserve">Irrigation Lateral Line: PVC Class 200 SDR 21 2 1/2" </t>
  </si>
  <si>
    <t xml:space="preserve">Irrigation Mainline: PVC Class 3" 200 SDR 21 </t>
  </si>
  <si>
    <t xml:space="preserve">Irrigation Mainline: PVC Class 2-1/2" 200 SDR 21 </t>
  </si>
  <si>
    <t xml:space="preserve">Irrigation Mainline: PVC Class 2" 200 SDR 21 </t>
  </si>
  <si>
    <t>IRRIGATION</t>
  </si>
  <si>
    <t>Manufacturer / Model / Description</t>
  </si>
  <si>
    <t>Sub-Total Miscellaneous:</t>
  </si>
  <si>
    <t>Miscellaneous Irrigation Supplies not listed above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</si>
</sst>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38" fillId="0" borderId="0" xfId="0" applyFont="1" applyBorder="1" applyAlignment="1" applyProtection="1">
      <alignment horizontal="center" vertical="center"/>
      <protection/>
    </xf>
    <xf numFmtId="164" fontId="38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165" fontId="38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164" fontId="38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0" fillId="0" borderId="13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vertical="center"/>
      <protection/>
    </xf>
    <xf numFmtId="164" fontId="0" fillId="0" borderId="0" xfId="44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164" fontId="0" fillId="0" borderId="11" xfId="44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64" fontId="0" fillId="0" borderId="16" xfId="44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vertical="top" wrapText="1"/>
      <protection/>
    </xf>
    <xf numFmtId="14" fontId="38" fillId="33" borderId="18" xfId="0" applyNumberFormat="1" applyFont="1" applyFill="1" applyBorder="1" applyAlignment="1" applyProtection="1">
      <alignment horizontal="center" vertical="center"/>
      <protection locked="0"/>
    </xf>
    <xf numFmtId="164" fontId="38" fillId="33" borderId="18" xfId="0" applyNumberFormat="1" applyFont="1" applyFill="1" applyBorder="1" applyAlignment="1" applyProtection="1">
      <alignment horizontal="center" vertical="center"/>
      <protection locked="0"/>
    </xf>
    <xf numFmtId="164" fontId="38" fillId="33" borderId="19" xfId="0" applyNumberFormat="1" applyFont="1" applyFill="1" applyBorder="1" applyAlignment="1" applyProtection="1">
      <alignment horizontal="center" vertical="center"/>
      <protection locked="0"/>
    </xf>
    <xf numFmtId="0" fontId="38" fillId="33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41" fillId="0" borderId="20" xfId="0" applyFont="1" applyFill="1" applyBorder="1" applyAlignment="1" applyProtection="1">
      <alignment horizontal="right" vertical="center"/>
      <protection/>
    </xf>
    <xf numFmtId="0" fontId="41" fillId="0" borderId="20" xfId="0" applyFont="1" applyFill="1" applyBorder="1" applyAlignment="1" applyProtection="1">
      <alignment horizontal="left"/>
      <protection/>
    </xf>
    <xf numFmtId="164" fontId="41" fillId="0" borderId="21" xfId="0" applyNumberFormat="1" applyFont="1" applyFill="1" applyBorder="1" applyAlignment="1" applyProtection="1">
      <alignment horizontal="center" vertical="center"/>
      <protection/>
    </xf>
    <xf numFmtId="0" fontId="42" fillId="0" borderId="21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41" fillId="0" borderId="0" xfId="0" applyFont="1" applyBorder="1" applyAlignment="1" applyProtection="1">
      <alignment horizontal="right"/>
      <protection/>
    </xf>
    <xf numFmtId="164" fontId="41" fillId="0" borderId="0" xfId="0" applyNumberFormat="1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22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164" fontId="41" fillId="0" borderId="20" xfId="0" applyNumberFormat="1" applyFont="1" applyFill="1" applyBorder="1" applyAlignment="1" applyProtection="1">
      <alignment horizontal="center" vertical="center"/>
      <protection/>
    </xf>
    <xf numFmtId="0" fontId="42" fillId="0" borderId="20" xfId="0" applyFont="1" applyFill="1" applyBorder="1" applyAlignment="1" applyProtection="1">
      <alignment/>
      <protection/>
    </xf>
    <xf numFmtId="14" fontId="38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14" fontId="38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41" fillId="0" borderId="20" xfId="0" applyFont="1" applyFill="1" applyBorder="1" applyAlignment="1" applyProtection="1">
      <alignment horizontal="left" vertical="center"/>
      <protection/>
    </xf>
    <xf numFmtId="0" fontId="42" fillId="0" borderId="20" xfId="0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42" fillId="0" borderId="21" xfId="0" applyFont="1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5" fillId="33" borderId="1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32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7.8515625" style="1" bestFit="1" customWidth="1"/>
    <col min="2" max="2" width="9.28125" style="2" customWidth="1"/>
    <col min="3" max="3" width="21.140625" style="2" bestFit="1" customWidth="1"/>
    <col min="4" max="4" width="24.8515625" style="2" customWidth="1"/>
    <col min="5" max="5" width="73.7109375" style="1" bestFit="1" customWidth="1"/>
    <col min="6" max="6" width="20.140625" style="1" bestFit="1" customWidth="1"/>
    <col min="7" max="7" width="24.00390625" style="1" bestFit="1" customWidth="1"/>
    <col min="8" max="8" width="8.140625" style="1" bestFit="1" customWidth="1"/>
    <col min="9" max="9" width="7.7109375" style="1" bestFit="1" customWidth="1"/>
    <col min="10" max="16384" width="9.140625" style="1" customWidth="1"/>
  </cols>
  <sheetData>
    <row r="3" spans="1:10" ht="24.75" customHeight="1">
      <c r="A3" s="104" t="s">
        <v>87</v>
      </c>
      <c r="B3" s="104"/>
      <c r="C3" s="104"/>
      <c r="D3" s="104"/>
      <c r="E3" s="104"/>
      <c r="F3" s="104"/>
      <c r="G3" s="104"/>
      <c r="H3" s="104"/>
      <c r="I3" s="2"/>
      <c r="J3" s="2"/>
    </row>
    <row r="4" spans="1:10" ht="24.75" customHeight="1">
      <c r="A4" s="104" t="s">
        <v>88</v>
      </c>
      <c r="B4" s="104"/>
      <c r="C4" s="104"/>
      <c r="D4" s="104"/>
      <c r="E4" s="104"/>
      <c r="F4" s="104"/>
      <c r="G4" s="104"/>
      <c r="H4" s="104"/>
      <c r="I4" s="2"/>
      <c r="J4" s="2"/>
    </row>
    <row r="6" ht="15">
      <c r="D6" s="1"/>
    </row>
    <row r="7" spans="4:5" ht="24.75" customHeight="1">
      <c r="D7" s="3" t="s">
        <v>91</v>
      </c>
      <c r="E7" s="76" t="s">
        <v>89</v>
      </c>
    </row>
    <row r="8" spans="4:5" ht="24.75" customHeight="1">
      <c r="D8" s="3" t="s">
        <v>90</v>
      </c>
      <c r="E8" s="75" t="s">
        <v>80</v>
      </c>
    </row>
    <row r="10" spans="2:10" ht="15">
      <c r="B10" s="5"/>
      <c r="C10" s="5"/>
      <c r="D10" s="5"/>
      <c r="E10" s="57" t="s">
        <v>106</v>
      </c>
      <c r="F10" s="6"/>
      <c r="G10" s="4"/>
      <c r="H10" s="4"/>
      <c r="I10" s="4"/>
      <c r="J10" s="7"/>
    </row>
    <row r="11" spans="2:10" s="8" customFormat="1" ht="15">
      <c r="B11" s="9"/>
      <c r="C11" s="9"/>
      <c r="D11" s="10" t="s">
        <v>101</v>
      </c>
      <c r="E11" s="58"/>
      <c r="F11" s="9"/>
      <c r="H11" s="9"/>
      <c r="I11" s="9"/>
      <c r="J11" s="9"/>
    </row>
    <row r="12" spans="2:10" ht="15">
      <c r="B12" s="11"/>
      <c r="D12" s="12" t="s">
        <v>102</v>
      </c>
      <c r="E12" s="58"/>
      <c r="F12" s="11"/>
      <c r="G12" s="4" t="s">
        <v>81</v>
      </c>
      <c r="H12" s="11"/>
      <c r="I12" s="11"/>
      <c r="J12" s="11"/>
    </row>
    <row r="13" spans="4:7" ht="15">
      <c r="D13" s="13" t="s">
        <v>103</v>
      </c>
      <c r="E13" s="58"/>
      <c r="G13" s="51"/>
    </row>
    <row r="14" spans="2:7" s="8" customFormat="1" ht="15.75" thickBot="1">
      <c r="B14" s="14"/>
      <c r="C14" s="5"/>
      <c r="D14" s="14"/>
      <c r="E14" s="6"/>
      <c r="G14" s="55" t="s">
        <v>107</v>
      </c>
    </row>
    <row r="15" spans="1:8" s="8" customFormat="1" ht="21.75" customHeight="1">
      <c r="A15" s="91"/>
      <c r="B15" s="92"/>
      <c r="C15" s="83"/>
      <c r="D15" s="59" t="s">
        <v>110</v>
      </c>
      <c r="E15" s="93">
        <f>E11</f>
        <v>0</v>
      </c>
      <c r="F15" s="94"/>
      <c r="G15" s="85"/>
      <c r="H15" s="95"/>
    </row>
    <row r="16" spans="1:8" s="8" customFormat="1" ht="21.75" customHeight="1" thickBot="1">
      <c r="A16" s="96"/>
      <c r="B16" s="97"/>
      <c r="C16" s="61"/>
      <c r="D16" s="61">
        <f>SUM(D67+D107+D126)</f>
        <v>0</v>
      </c>
      <c r="E16" s="98"/>
      <c r="F16" s="98"/>
      <c r="G16" s="89"/>
      <c r="H16" s="99"/>
    </row>
    <row r="18" spans="1:10" ht="15">
      <c r="A18" s="15"/>
      <c r="B18" s="16"/>
      <c r="C18" s="16"/>
      <c r="D18" s="16"/>
      <c r="E18" s="16"/>
      <c r="F18" s="16"/>
      <c r="G18" s="16"/>
      <c r="H18" s="17"/>
      <c r="I18" s="4"/>
      <c r="J18" s="4"/>
    </row>
    <row r="19" spans="1:8" ht="15">
      <c r="A19" s="18"/>
      <c r="B19" s="19"/>
      <c r="C19" s="55" t="s">
        <v>104</v>
      </c>
      <c r="D19" s="19"/>
      <c r="E19" s="4" t="s">
        <v>82</v>
      </c>
      <c r="F19" s="20"/>
      <c r="G19" s="20"/>
      <c r="H19" s="21"/>
    </row>
    <row r="20" spans="1:8" ht="15">
      <c r="A20" s="22" t="s">
        <v>76</v>
      </c>
      <c r="B20" s="23" t="s">
        <v>77</v>
      </c>
      <c r="C20" s="23" t="s">
        <v>84</v>
      </c>
      <c r="D20" s="23" t="s">
        <v>85</v>
      </c>
      <c r="E20" s="24" t="s">
        <v>0</v>
      </c>
      <c r="F20" s="24" t="s">
        <v>1</v>
      </c>
      <c r="G20" s="24" t="s">
        <v>3</v>
      </c>
      <c r="H20" s="25" t="s">
        <v>2</v>
      </c>
    </row>
    <row r="21" spans="1:8" ht="15">
      <c r="A21" s="18" t="s">
        <v>5</v>
      </c>
      <c r="B21" s="19">
        <v>21</v>
      </c>
      <c r="C21" s="52">
        <v>0</v>
      </c>
      <c r="D21" s="26">
        <f>SUM(B21*C21)</f>
        <v>0</v>
      </c>
      <c r="E21" s="20" t="s">
        <v>6</v>
      </c>
      <c r="F21" s="20" t="s">
        <v>7</v>
      </c>
      <c r="G21" s="20" t="s">
        <v>9</v>
      </c>
      <c r="H21" s="21" t="s">
        <v>8</v>
      </c>
    </row>
    <row r="22" spans="1:8" ht="15">
      <c r="A22" s="18" t="s">
        <v>10</v>
      </c>
      <c r="B22" s="19">
        <v>15</v>
      </c>
      <c r="C22" s="52">
        <v>0</v>
      </c>
      <c r="D22" s="26">
        <f aca="true" t="shared" si="0" ref="D22:D29">SUM(B22*C22)</f>
        <v>0</v>
      </c>
      <c r="E22" s="20" t="s">
        <v>11</v>
      </c>
      <c r="F22" s="20" t="s">
        <v>7</v>
      </c>
      <c r="G22" s="20" t="s">
        <v>9</v>
      </c>
      <c r="H22" s="21" t="s">
        <v>8</v>
      </c>
    </row>
    <row r="23" spans="1:8" ht="15">
      <c r="A23" s="18" t="s">
        <v>12</v>
      </c>
      <c r="B23" s="19">
        <v>6</v>
      </c>
      <c r="C23" s="52">
        <v>0</v>
      </c>
      <c r="D23" s="26">
        <f t="shared" si="0"/>
        <v>0</v>
      </c>
      <c r="E23" s="20" t="s">
        <v>13</v>
      </c>
      <c r="F23" s="20" t="s">
        <v>14</v>
      </c>
      <c r="G23" s="20" t="s">
        <v>16</v>
      </c>
      <c r="H23" s="21" t="s">
        <v>15</v>
      </c>
    </row>
    <row r="24" spans="1:8" ht="15">
      <c r="A24" s="18" t="s">
        <v>17</v>
      </c>
      <c r="B24" s="19">
        <v>20</v>
      </c>
      <c r="C24" s="52">
        <v>0</v>
      </c>
      <c r="D24" s="26">
        <f t="shared" si="0"/>
        <v>0</v>
      </c>
      <c r="E24" s="20" t="s">
        <v>18</v>
      </c>
      <c r="F24" s="20" t="s">
        <v>19</v>
      </c>
      <c r="G24" s="20" t="s">
        <v>16</v>
      </c>
      <c r="H24" s="21" t="s">
        <v>15</v>
      </c>
    </row>
    <row r="25" spans="1:8" ht="15">
      <c r="A25" s="18" t="s">
        <v>20</v>
      </c>
      <c r="B25" s="19">
        <v>23</v>
      </c>
      <c r="C25" s="52">
        <v>0</v>
      </c>
      <c r="D25" s="26">
        <f t="shared" si="0"/>
        <v>0</v>
      </c>
      <c r="E25" s="20" t="s">
        <v>21</v>
      </c>
      <c r="F25" s="20" t="s">
        <v>19</v>
      </c>
      <c r="G25" s="20" t="s">
        <v>9</v>
      </c>
      <c r="H25" s="21" t="s">
        <v>22</v>
      </c>
    </row>
    <row r="26" spans="1:8" ht="15">
      <c r="A26" s="18" t="s">
        <v>23</v>
      </c>
      <c r="B26" s="19">
        <v>5</v>
      </c>
      <c r="C26" s="52">
        <v>0</v>
      </c>
      <c r="D26" s="26">
        <f t="shared" si="0"/>
        <v>0</v>
      </c>
      <c r="E26" s="20" t="s">
        <v>24</v>
      </c>
      <c r="F26" s="20" t="s">
        <v>25</v>
      </c>
      <c r="G26" s="20" t="s">
        <v>27</v>
      </c>
      <c r="H26" s="21" t="s">
        <v>26</v>
      </c>
    </row>
    <row r="27" spans="1:8" ht="15">
      <c r="A27" s="18" t="s">
        <v>28</v>
      </c>
      <c r="B27" s="19">
        <v>20</v>
      </c>
      <c r="C27" s="52">
        <v>0</v>
      </c>
      <c r="D27" s="26">
        <f t="shared" si="0"/>
        <v>0</v>
      </c>
      <c r="E27" s="20" t="s">
        <v>24</v>
      </c>
      <c r="F27" s="20" t="s">
        <v>19</v>
      </c>
      <c r="G27" s="20" t="s">
        <v>29</v>
      </c>
      <c r="H27" s="21" t="s">
        <v>22</v>
      </c>
    </row>
    <row r="28" spans="1:8" ht="15">
      <c r="A28" s="18" t="s">
        <v>30</v>
      </c>
      <c r="B28" s="19">
        <v>30</v>
      </c>
      <c r="C28" s="52">
        <v>0</v>
      </c>
      <c r="D28" s="26">
        <f t="shared" si="0"/>
        <v>0</v>
      </c>
      <c r="E28" s="20" t="s">
        <v>24</v>
      </c>
      <c r="F28" s="20" t="s">
        <v>31</v>
      </c>
      <c r="G28" s="20" t="s">
        <v>29</v>
      </c>
      <c r="H28" s="21" t="s">
        <v>15</v>
      </c>
    </row>
    <row r="29" spans="1:8" ht="15">
      <c r="A29" s="18" t="s">
        <v>32</v>
      </c>
      <c r="B29" s="19">
        <v>29</v>
      </c>
      <c r="C29" s="52">
        <v>0</v>
      </c>
      <c r="D29" s="26">
        <f t="shared" si="0"/>
        <v>0</v>
      </c>
      <c r="E29" s="20" t="s">
        <v>33</v>
      </c>
      <c r="F29" s="20" t="s">
        <v>19</v>
      </c>
      <c r="G29" s="20" t="s">
        <v>29</v>
      </c>
      <c r="H29" s="21" t="s">
        <v>22</v>
      </c>
    </row>
    <row r="30" spans="1:8" ht="15">
      <c r="A30" s="27"/>
      <c r="B30" s="28"/>
      <c r="C30" s="28" t="s">
        <v>86</v>
      </c>
      <c r="D30" s="29">
        <f>SUM(D21:D29)</f>
        <v>0</v>
      </c>
      <c r="E30" s="20"/>
      <c r="F30" s="20"/>
      <c r="G30" s="20"/>
      <c r="H30" s="21"/>
    </row>
    <row r="31" spans="1:8" ht="15">
      <c r="A31" s="30"/>
      <c r="B31" s="31"/>
      <c r="C31" s="31"/>
      <c r="D31" s="31"/>
      <c r="E31" s="32"/>
      <c r="F31" s="32"/>
      <c r="G31" s="32"/>
      <c r="H31" s="33"/>
    </row>
    <row r="32" spans="1:8" ht="15">
      <c r="A32" s="34"/>
      <c r="B32" s="35"/>
      <c r="C32" s="35"/>
      <c r="D32" s="35"/>
      <c r="E32" s="34"/>
      <c r="F32" s="34"/>
      <c r="G32" s="34"/>
      <c r="H32" s="34"/>
    </row>
    <row r="33" spans="1:8" ht="15">
      <c r="A33" s="27"/>
      <c r="B33" s="28"/>
      <c r="C33" s="28"/>
      <c r="D33" s="28"/>
      <c r="E33" s="36"/>
      <c r="F33" s="36"/>
      <c r="G33" s="36"/>
      <c r="H33" s="37"/>
    </row>
    <row r="34" spans="1:8" ht="15">
      <c r="A34" s="18"/>
      <c r="B34" s="19"/>
      <c r="C34" s="55" t="s">
        <v>104</v>
      </c>
      <c r="D34" s="19"/>
      <c r="E34" s="4" t="s">
        <v>83</v>
      </c>
      <c r="F34" s="20"/>
      <c r="G34" s="20"/>
      <c r="H34" s="21"/>
    </row>
    <row r="35" spans="1:8" ht="15">
      <c r="A35" s="22" t="s">
        <v>76</v>
      </c>
      <c r="B35" s="23" t="s">
        <v>77</v>
      </c>
      <c r="C35" s="23" t="s">
        <v>84</v>
      </c>
      <c r="D35" s="23" t="s">
        <v>85</v>
      </c>
      <c r="E35" s="24" t="s">
        <v>0</v>
      </c>
      <c r="F35" s="24" t="s">
        <v>1</v>
      </c>
      <c r="G35" s="24" t="s">
        <v>3</v>
      </c>
      <c r="H35" s="25" t="s">
        <v>34</v>
      </c>
    </row>
    <row r="36" spans="1:8" ht="15">
      <c r="A36" s="18" t="s">
        <v>35</v>
      </c>
      <c r="B36" s="38">
        <v>308</v>
      </c>
      <c r="C36" s="52">
        <v>0</v>
      </c>
      <c r="D36" s="26">
        <f>SUM(B36*C36)</f>
        <v>0</v>
      </c>
      <c r="E36" s="20" t="s">
        <v>36</v>
      </c>
      <c r="F36" s="20" t="s">
        <v>37</v>
      </c>
      <c r="G36" s="20" t="s">
        <v>38</v>
      </c>
      <c r="H36" s="21" t="s">
        <v>39</v>
      </c>
    </row>
    <row r="37" spans="1:8" ht="15">
      <c r="A37" s="18" t="s">
        <v>40</v>
      </c>
      <c r="B37" s="38">
        <v>249</v>
      </c>
      <c r="C37" s="52">
        <v>0</v>
      </c>
      <c r="D37" s="26">
        <f aca="true" t="shared" si="1" ref="D37:D44">SUM(B37*C37)</f>
        <v>0</v>
      </c>
      <c r="E37" s="20" t="s">
        <v>36</v>
      </c>
      <c r="F37" s="20" t="s">
        <v>41</v>
      </c>
      <c r="G37" s="20" t="s">
        <v>42</v>
      </c>
      <c r="H37" s="21" t="s">
        <v>43</v>
      </c>
    </row>
    <row r="38" spans="1:8" ht="15">
      <c r="A38" s="18" t="s">
        <v>44</v>
      </c>
      <c r="B38" s="38">
        <v>268</v>
      </c>
      <c r="C38" s="52">
        <v>0</v>
      </c>
      <c r="D38" s="26">
        <f t="shared" si="1"/>
        <v>0</v>
      </c>
      <c r="E38" s="20" t="s">
        <v>45</v>
      </c>
      <c r="F38" s="20" t="s">
        <v>46</v>
      </c>
      <c r="G38" s="20" t="s">
        <v>78</v>
      </c>
      <c r="H38" s="21" t="s">
        <v>47</v>
      </c>
    </row>
    <row r="39" spans="1:8" ht="15">
      <c r="A39" s="18" t="s">
        <v>48</v>
      </c>
      <c r="B39" s="38">
        <v>438</v>
      </c>
      <c r="C39" s="52">
        <v>0</v>
      </c>
      <c r="D39" s="26">
        <f t="shared" si="1"/>
        <v>0</v>
      </c>
      <c r="E39" s="20" t="s">
        <v>49</v>
      </c>
      <c r="F39" s="20" t="s">
        <v>46</v>
      </c>
      <c r="G39" s="20" t="s">
        <v>78</v>
      </c>
      <c r="H39" s="21" t="s">
        <v>47</v>
      </c>
    </row>
    <row r="40" spans="1:8" ht="15">
      <c r="A40" s="18" t="s">
        <v>50</v>
      </c>
      <c r="B40" s="38">
        <v>433</v>
      </c>
      <c r="C40" s="52">
        <v>0</v>
      </c>
      <c r="D40" s="26">
        <f t="shared" si="1"/>
        <v>0</v>
      </c>
      <c r="E40" s="20" t="s">
        <v>51</v>
      </c>
      <c r="F40" s="20" t="s">
        <v>52</v>
      </c>
      <c r="G40" s="20" t="s">
        <v>78</v>
      </c>
      <c r="H40" s="21" t="s">
        <v>53</v>
      </c>
    </row>
    <row r="41" spans="1:8" ht="15">
      <c r="A41" s="18" t="s">
        <v>54</v>
      </c>
      <c r="B41" s="38">
        <v>1162</v>
      </c>
      <c r="C41" s="52">
        <v>0</v>
      </c>
      <c r="D41" s="26">
        <f t="shared" si="1"/>
        <v>0</v>
      </c>
      <c r="E41" s="20" t="s">
        <v>55</v>
      </c>
      <c r="F41" s="20" t="s">
        <v>56</v>
      </c>
      <c r="G41" s="20" t="s">
        <v>78</v>
      </c>
      <c r="H41" s="21" t="s">
        <v>39</v>
      </c>
    </row>
    <row r="42" spans="1:8" ht="15">
      <c r="A42" s="18" t="s">
        <v>57</v>
      </c>
      <c r="B42" s="38">
        <v>86</v>
      </c>
      <c r="C42" s="52">
        <v>0</v>
      </c>
      <c r="D42" s="26">
        <f t="shared" si="1"/>
        <v>0</v>
      </c>
      <c r="E42" s="20" t="s">
        <v>58</v>
      </c>
      <c r="F42" s="20" t="s">
        <v>56</v>
      </c>
      <c r="G42" s="20" t="s">
        <v>78</v>
      </c>
      <c r="H42" s="21" t="s">
        <v>39</v>
      </c>
    </row>
    <row r="43" spans="1:8" ht="15">
      <c r="A43" s="18" t="s">
        <v>59</v>
      </c>
      <c r="B43" s="38">
        <v>775</v>
      </c>
      <c r="C43" s="52">
        <v>0</v>
      </c>
      <c r="D43" s="26">
        <f t="shared" si="1"/>
        <v>0</v>
      </c>
      <c r="E43" s="20" t="s">
        <v>60</v>
      </c>
      <c r="F43" s="20" t="s">
        <v>61</v>
      </c>
      <c r="G43" s="20" t="s">
        <v>78</v>
      </c>
      <c r="H43" s="21" t="s">
        <v>53</v>
      </c>
    </row>
    <row r="44" spans="1:8" ht="15">
      <c r="A44" s="18" t="s">
        <v>62</v>
      </c>
      <c r="B44" s="38">
        <v>1099</v>
      </c>
      <c r="C44" s="52">
        <v>0</v>
      </c>
      <c r="D44" s="26">
        <f t="shared" si="1"/>
        <v>0</v>
      </c>
      <c r="E44" s="20" t="s">
        <v>63</v>
      </c>
      <c r="F44" s="20" t="s">
        <v>64</v>
      </c>
      <c r="G44" s="20" t="s">
        <v>79</v>
      </c>
      <c r="H44" s="21" t="s">
        <v>65</v>
      </c>
    </row>
    <row r="45" spans="1:8" ht="15">
      <c r="A45" s="18" t="s">
        <v>66</v>
      </c>
      <c r="B45" s="38">
        <v>1418</v>
      </c>
      <c r="C45" s="53">
        <v>0</v>
      </c>
      <c r="D45" s="26">
        <f>SUM(B45*C45)</f>
        <v>0</v>
      </c>
      <c r="E45" s="20" t="s">
        <v>67</v>
      </c>
      <c r="F45" s="20" t="s">
        <v>68</v>
      </c>
      <c r="G45" s="20"/>
      <c r="H45" s="21"/>
    </row>
    <row r="46" spans="1:8" ht="15">
      <c r="A46" s="27"/>
      <c r="B46" s="28"/>
      <c r="C46" s="28" t="s">
        <v>86</v>
      </c>
      <c r="D46" s="29">
        <f>SUM(D36:D45)</f>
        <v>0</v>
      </c>
      <c r="E46" s="20"/>
      <c r="F46" s="20"/>
      <c r="G46" s="20"/>
      <c r="H46" s="21"/>
    </row>
    <row r="47" spans="1:8" ht="15">
      <c r="A47" s="30"/>
      <c r="B47" s="31"/>
      <c r="C47" s="31"/>
      <c r="D47" s="39"/>
      <c r="E47" s="32"/>
      <c r="F47" s="32"/>
      <c r="G47" s="32"/>
      <c r="H47" s="33"/>
    </row>
    <row r="48" spans="1:8" ht="15">
      <c r="A48" s="34"/>
      <c r="B48" s="35"/>
      <c r="C48" s="19"/>
      <c r="D48" s="26"/>
      <c r="E48" s="34"/>
      <c r="F48" s="34"/>
      <c r="G48" s="34"/>
      <c r="H48" s="34"/>
    </row>
    <row r="49" spans="1:8" ht="15">
      <c r="A49" s="27"/>
      <c r="B49" s="28"/>
      <c r="C49" s="28"/>
      <c r="D49" s="29"/>
      <c r="E49" s="36"/>
      <c r="F49" s="36"/>
      <c r="G49" s="36"/>
      <c r="H49" s="37"/>
    </row>
    <row r="50" spans="1:8" ht="15">
      <c r="A50" s="18"/>
      <c r="B50" s="19"/>
      <c r="C50" s="55" t="s">
        <v>104</v>
      </c>
      <c r="D50" s="19"/>
      <c r="E50" s="4" t="s">
        <v>71</v>
      </c>
      <c r="F50" s="20"/>
      <c r="G50" s="20"/>
      <c r="H50" s="21"/>
    </row>
    <row r="51" spans="1:8" ht="15">
      <c r="A51" s="22" t="s">
        <v>76</v>
      </c>
      <c r="B51" s="23" t="s">
        <v>77</v>
      </c>
      <c r="C51" s="23" t="s">
        <v>84</v>
      </c>
      <c r="D51" s="23" t="s">
        <v>85</v>
      </c>
      <c r="E51" s="24" t="s">
        <v>0</v>
      </c>
      <c r="F51" s="24" t="s">
        <v>1</v>
      </c>
      <c r="G51" s="24"/>
      <c r="H51" s="25"/>
    </row>
    <row r="52" spans="1:8" ht="15">
      <c r="A52" s="18" t="s">
        <v>69</v>
      </c>
      <c r="B52" s="38">
        <v>104789</v>
      </c>
      <c r="C52" s="52">
        <v>0</v>
      </c>
      <c r="D52" s="26">
        <f>SUM(B52*C52)</f>
        <v>0</v>
      </c>
      <c r="E52" s="20" t="s">
        <v>70</v>
      </c>
      <c r="F52" s="20" t="s">
        <v>71</v>
      </c>
      <c r="G52" s="20"/>
      <c r="H52" s="21"/>
    </row>
    <row r="53" spans="1:8" ht="15">
      <c r="A53" s="18" t="s">
        <v>72</v>
      </c>
      <c r="B53" s="38">
        <v>86600</v>
      </c>
      <c r="C53" s="52">
        <v>0</v>
      </c>
      <c r="D53" s="26">
        <f>SUM(B53*C53)</f>
        <v>0</v>
      </c>
      <c r="E53" s="20" t="s">
        <v>73</v>
      </c>
      <c r="F53" s="20" t="s">
        <v>71</v>
      </c>
      <c r="G53" s="20"/>
      <c r="H53" s="21"/>
    </row>
    <row r="54" spans="1:8" ht="15">
      <c r="A54" s="18" t="s">
        <v>74</v>
      </c>
      <c r="B54" s="38">
        <v>137130</v>
      </c>
      <c r="C54" s="53">
        <v>0</v>
      </c>
      <c r="D54" s="26">
        <f>SUM(B54*C54)</f>
        <v>0</v>
      </c>
      <c r="E54" s="20" t="s">
        <v>75</v>
      </c>
      <c r="F54" s="20" t="s">
        <v>71</v>
      </c>
      <c r="G54" s="20"/>
      <c r="H54" s="21"/>
    </row>
    <row r="55" spans="1:8" ht="15">
      <c r="A55" s="15"/>
      <c r="B55" s="40"/>
      <c r="C55" s="28" t="s">
        <v>86</v>
      </c>
      <c r="D55" s="29">
        <f>SUM(D52:D54)</f>
        <v>0</v>
      </c>
      <c r="E55" s="11"/>
      <c r="F55" s="11"/>
      <c r="G55" s="11"/>
      <c r="H55" s="41"/>
    </row>
    <row r="56" spans="1:8" ht="15">
      <c r="A56" s="42"/>
      <c r="B56" s="43"/>
      <c r="C56" s="43"/>
      <c r="D56" s="43"/>
      <c r="E56" s="44"/>
      <c r="F56" s="44"/>
      <c r="G56" s="44"/>
      <c r="H56" s="45"/>
    </row>
    <row r="58" spans="1:8" ht="15">
      <c r="A58" s="15"/>
      <c r="B58" s="40"/>
      <c r="C58" s="40"/>
      <c r="D58" s="40"/>
      <c r="E58" s="46"/>
      <c r="F58" s="46"/>
      <c r="G58" s="46"/>
      <c r="H58" s="47"/>
    </row>
    <row r="59" spans="1:8" ht="15">
      <c r="A59" s="48"/>
      <c r="B59" s="55" t="s">
        <v>104</v>
      </c>
      <c r="C59" s="55" t="s">
        <v>104</v>
      </c>
      <c r="D59" s="49"/>
      <c r="E59" s="4" t="s">
        <v>97</v>
      </c>
      <c r="F59" s="20"/>
      <c r="G59" s="20"/>
      <c r="H59" s="41"/>
    </row>
    <row r="60" spans="1:8" ht="15">
      <c r="A60" s="48"/>
      <c r="B60" s="23" t="s">
        <v>77</v>
      </c>
      <c r="C60" s="23" t="s">
        <v>84</v>
      </c>
      <c r="D60" s="23" t="s">
        <v>85</v>
      </c>
      <c r="E60" s="24" t="s">
        <v>93</v>
      </c>
      <c r="F60" s="24" t="s">
        <v>105</v>
      </c>
      <c r="G60" s="24" t="s">
        <v>4</v>
      </c>
      <c r="H60" s="41"/>
    </row>
    <row r="61" spans="1:8" ht="15">
      <c r="A61" s="48"/>
      <c r="B61" s="54">
        <v>0</v>
      </c>
      <c r="C61" s="52">
        <v>0</v>
      </c>
      <c r="D61" s="26">
        <f>SUM(B61*C61)</f>
        <v>0</v>
      </c>
      <c r="E61" s="20" t="s">
        <v>95</v>
      </c>
      <c r="F61" s="20" t="s">
        <v>96</v>
      </c>
      <c r="G61" s="20" t="s">
        <v>94</v>
      </c>
      <c r="H61" s="41"/>
    </row>
    <row r="62" spans="1:8" ht="15">
      <c r="A62" s="48"/>
      <c r="B62" s="54">
        <v>0</v>
      </c>
      <c r="C62" s="52">
        <v>0</v>
      </c>
      <c r="D62" s="26">
        <f>SUM(B62*C62)</f>
        <v>0</v>
      </c>
      <c r="E62" s="20" t="s">
        <v>98</v>
      </c>
      <c r="F62" s="20" t="s">
        <v>96</v>
      </c>
      <c r="G62" s="20"/>
      <c r="H62" s="41"/>
    </row>
    <row r="63" spans="1:8" ht="15">
      <c r="A63" s="48"/>
      <c r="B63" s="40"/>
      <c r="C63" s="28" t="s">
        <v>86</v>
      </c>
      <c r="D63" s="29">
        <f>SUM(D61:D62)</f>
        <v>0</v>
      </c>
      <c r="E63" s="20"/>
      <c r="F63" s="20"/>
      <c r="G63" s="20"/>
      <c r="H63" s="41"/>
    </row>
    <row r="64" spans="1:8" ht="15">
      <c r="A64" s="42"/>
      <c r="B64" s="43"/>
      <c r="C64" s="43"/>
      <c r="D64" s="43"/>
      <c r="E64" s="32"/>
      <c r="F64" s="32"/>
      <c r="G64" s="32"/>
      <c r="H64" s="45"/>
    </row>
    <row r="65" spans="5:7" ht="15.75" thickBot="1">
      <c r="E65" s="20"/>
      <c r="F65" s="20"/>
      <c r="G65" s="20"/>
    </row>
    <row r="66" spans="1:8" ht="18" customHeight="1">
      <c r="A66" s="63"/>
      <c r="B66" s="64"/>
      <c r="C66" s="64"/>
      <c r="D66" s="64"/>
      <c r="E66" s="65"/>
      <c r="F66" s="65"/>
      <c r="G66" s="65"/>
      <c r="H66" s="66"/>
    </row>
    <row r="67" spans="1:8" ht="18" customHeight="1">
      <c r="A67" s="67"/>
      <c r="B67" s="49"/>
      <c r="C67" s="73" t="s">
        <v>108</v>
      </c>
      <c r="D67" s="74">
        <f>SUM(D30+D46+D55+D63)</f>
        <v>0</v>
      </c>
      <c r="E67" s="20"/>
      <c r="F67" s="20"/>
      <c r="G67" s="20"/>
      <c r="H67" s="68"/>
    </row>
    <row r="68" spans="1:8" ht="18" customHeight="1" thickBot="1">
      <c r="A68" s="69"/>
      <c r="B68" s="70"/>
      <c r="C68" s="70"/>
      <c r="D68" s="70"/>
      <c r="E68" s="71"/>
      <c r="F68" s="71"/>
      <c r="G68" s="71"/>
      <c r="H68" s="72"/>
    </row>
    <row r="69" spans="5:7" ht="15">
      <c r="E69" s="20"/>
      <c r="F69" s="20"/>
      <c r="G69" s="20"/>
    </row>
    <row r="70" spans="1:8" ht="15">
      <c r="A70" s="15"/>
      <c r="B70" s="40"/>
      <c r="C70" s="40"/>
      <c r="D70" s="40"/>
      <c r="E70" s="36"/>
      <c r="F70" s="36"/>
      <c r="G70" s="36"/>
      <c r="H70" s="47"/>
    </row>
    <row r="71" spans="1:8" ht="15">
      <c r="A71" s="48"/>
      <c r="B71" s="49"/>
      <c r="C71" s="55" t="s">
        <v>104</v>
      </c>
      <c r="D71" s="19"/>
      <c r="E71" s="4" t="s">
        <v>141</v>
      </c>
      <c r="F71" s="20"/>
      <c r="G71" s="20"/>
      <c r="H71" s="41"/>
    </row>
    <row r="72" spans="1:8" ht="15">
      <c r="A72" s="48"/>
      <c r="B72" s="23" t="s">
        <v>77</v>
      </c>
      <c r="C72" s="23" t="s">
        <v>84</v>
      </c>
      <c r="D72" s="23" t="s">
        <v>85</v>
      </c>
      <c r="E72" s="77" t="s">
        <v>142</v>
      </c>
      <c r="F72" s="20"/>
      <c r="G72" s="20"/>
      <c r="H72" s="41"/>
    </row>
    <row r="73" spans="1:8" ht="15">
      <c r="A73" s="48"/>
      <c r="B73" s="78">
        <v>773</v>
      </c>
      <c r="C73" s="52">
        <v>0</v>
      </c>
      <c r="D73" s="26">
        <f>SUM(B73*C73)</f>
        <v>0</v>
      </c>
      <c r="E73" s="79" t="s">
        <v>112</v>
      </c>
      <c r="F73" s="20"/>
      <c r="G73" s="20"/>
      <c r="H73" s="41"/>
    </row>
    <row r="74" spans="1:8" ht="15">
      <c r="A74" s="48"/>
      <c r="B74" s="78">
        <v>361</v>
      </c>
      <c r="C74" s="52">
        <v>0</v>
      </c>
      <c r="D74" s="26">
        <f>SUM(B74*C74)</f>
        <v>0</v>
      </c>
      <c r="E74" s="79" t="s">
        <v>113</v>
      </c>
      <c r="F74" s="20"/>
      <c r="G74" s="20"/>
      <c r="H74" s="41"/>
    </row>
    <row r="75" spans="1:8" ht="15">
      <c r="A75" s="48"/>
      <c r="B75" s="78">
        <v>417</v>
      </c>
      <c r="C75" s="52">
        <v>0</v>
      </c>
      <c r="D75" s="26">
        <f aca="true" t="shared" si="2" ref="D75:D83">SUM(B75*C75)</f>
        <v>0</v>
      </c>
      <c r="E75" s="79" t="s">
        <v>114</v>
      </c>
      <c r="F75" s="20"/>
      <c r="G75" s="20"/>
      <c r="H75" s="41"/>
    </row>
    <row r="76" spans="1:8" ht="15">
      <c r="A76" s="48"/>
      <c r="B76" s="78">
        <v>67</v>
      </c>
      <c r="C76" s="52">
        <v>0</v>
      </c>
      <c r="D76" s="26">
        <f t="shared" si="2"/>
        <v>0</v>
      </c>
      <c r="E76" s="79" t="s">
        <v>115</v>
      </c>
      <c r="F76" s="20"/>
      <c r="G76" s="20"/>
      <c r="H76" s="41"/>
    </row>
    <row r="77" spans="1:8" ht="15">
      <c r="A77" s="48"/>
      <c r="B77" s="78">
        <f>107*2</f>
        <v>214</v>
      </c>
      <c r="C77" s="52">
        <v>0</v>
      </c>
      <c r="D77" s="26">
        <f t="shared" si="2"/>
        <v>0</v>
      </c>
      <c r="E77" s="79" t="s">
        <v>116</v>
      </c>
      <c r="F77" s="20"/>
      <c r="G77" s="20"/>
      <c r="H77" s="41"/>
    </row>
    <row r="78" spans="1:8" ht="15">
      <c r="A78" s="48"/>
      <c r="B78" s="78">
        <f>41*2</f>
        <v>82</v>
      </c>
      <c r="C78" s="52">
        <v>0</v>
      </c>
      <c r="D78" s="26">
        <f t="shared" si="2"/>
        <v>0</v>
      </c>
      <c r="E78" s="79" t="s">
        <v>117</v>
      </c>
      <c r="F78" s="20"/>
      <c r="G78" s="20"/>
      <c r="H78" s="41"/>
    </row>
    <row r="79" spans="1:8" ht="15">
      <c r="A79" s="48"/>
      <c r="B79" s="78">
        <v>276</v>
      </c>
      <c r="C79" s="52">
        <v>0</v>
      </c>
      <c r="D79" s="26">
        <f t="shared" si="2"/>
        <v>0</v>
      </c>
      <c r="E79" s="79" t="s">
        <v>118</v>
      </c>
      <c r="F79" s="20"/>
      <c r="G79" s="20"/>
      <c r="H79" s="41"/>
    </row>
    <row r="80" spans="1:8" ht="15">
      <c r="A80" s="48"/>
      <c r="B80" s="78">
        <v>15</v>
      </c>
      <c r="C80" s="52">
        <v>0</v>
      </c>
      <c r="D80" s="26">
        <f t="shared" si="2"/>
        <v>0</v>
      </c>
      <c r="E80" s="79" t="s">
        <v>119</v>
      </c>
      <c r="F80" s="20"/>
      <c r="G80" s="20"/>
      <c r="H80" s="41"/>
    </row>
    <row r="81" spans="1:8" ht="15">
      <c r="A81" s="48"/>
      <c r="B81" s="78">
        <f>254*2</f>
        <v>508</v>
      </c>
      <c r="C81" s="52">
        <v>0</v>
      </c>
      <c r="D81" s="26">
        <f t="shared" si="2"/>
        <v>0</v>
      </c>
      <c r="E81" s="79" t="s">
        <v>120</v>
      </c>
      <c r="F81" s="20"/>
      <c r="G81" s="20"/>
      <c r="H81" s="41"/>
    </row>
    <row r="82" spans="1:8" ht="15">
      <c r="A82" s="48"/>
      <c r="B82" s="78">
        <f>32*2</f>
        <v>64</v>
      </c>
      <c r="C82" s="52">
        <v>0</v>
      </c>
      <c r="D82" s="26">
        <f t="shared" si="2"/>
        <v>0</v>
      </c>
      <c r="E82" s="79" t="s">
        <v>121</v>
      </c>
      <c r="F82" s="20"/>
      <c r="G82" s="20"/>
      <c r="H82" s="41"/>
    </row>
    <row r="83" spans="1:8" ht="15">
      <c r="A83" s="48"/>
      <c r="B83" s="78">
        <v>67</v>
      </c>
      <c r="C83" s="53">
        <v>0</v>
      </c>
      <c r="D83" s="26">
        <f t="shared" si="2"/>
        <v>0</v>
      </c>
      <c r="E83" s="79" t="s">
        <v>122</v>
      </c>
      <c r="F83" s="20"/>
      <c r="G83" s="20"/>
      <c r="H83" s="41"/>
    </row>
    <row r="84" spans="1:8" ht="15">
      <c r="A84" s="48"/>
      <c r="B84" s="78">
        <v>2</v>
      </c>
      <c r="C84" s="52">
        <v>0</v>
      </c>
      <c r="D84" s="26">
        <f>SUM(B84*C84)</f>
        <v>0</v>
      </c>
      <c r="E84" s="79" t="s">
        <v>123</v>
      </c>
      <c r="F84" s="20"/>
      <c r="G84" s="20"/>
      <c r="H84" s="41"/>
    </row>
    <row r="85" spans="1:8" ht="15">
      <c r="A85" s="48"/>
      <c r="B85" s="78">
        <v>2</v>
      </c>
      <c r="C85" s="52">
        <v>0</v>
      </c>
      <c r="D85" s="26">
        <f aca="true" t="shared" si="3" ref="D85:D93">SUM(B85*C85)</f>
        <v>0</v>
      </c>
      <c r="E85" s="79" t="s">
        <v>124</v>
      </c>
      <c r="F85" s="20"/>
      <c r="G85" s="20"/>
      <c r="H85" s="41"/>
    </row>
    <row r="86" spans="1:8" ht="15">
      <c r="A86" s="48"/>
      <c r="B86" s="78">
        <v>3</v>
      </c>
      <c r="C86" s="52">
        <v>0</v>
      </c>
      <c r="D86" s="26">
        <f t="shared" si="3"/>
        <v>0</v>
      </c>
      <c r="E86" s="79" t="s">
        <v>125</v>
      </c>
      <c r="F86" s="20"/>
      <c r="G86" s="20"/>
      <c r="H86" s="41"/>
    </row>
    <row r="87" spans="1:8" ht="15">
      <c r="A87" s="48"/>
      <c r="B87" s="78">
        <v>1</v>
      </c>
      <c r="C87" s="52">
        <v>0</v>
      </c>
      <c r="D87" s="26">
        <f t="shared" si="3"/>
        <v>0</v>
      </c>
      <c r="E87" s="79" t="s">
        <v>126</v>
      </c>
      <c r="F87" s="20"/>
      <c r="G87" s="20"/>
      <c r="H87" s="41"/>
    </row>
    <row r="88" spans="1:8" ht="15">
      <c r="A88" s="48"/>
      <c r="B88" s="78">
        <v>3</v>
      </c>
      <c r="C88" s="52">
        <v>0</v>
      </c>
      <c r="D88" s="26">
        <f t="shared" si="3"/>
        <v>0</v>
      </c>
      <c r="E88" s="79" t="s">
        <v>127</v>
      </c>
      <c r="F88" s="20"/>
      <c r="G88" s="20"/>
      <c r="H88" s="41"/>
    </row>
    <row r="89" spans="1:8" ht="15">
      <c r="A89" s="48"/>
      <c r="B89" s="78">
        <v>3</v>
      </c>
      <c r="C89" s="52">
        <v>0</v>
      </c>
      <c r="D89" s="26">
        <f t="shared" si="3"/>
        <v>0</v>
      </c>
      <c r="E89" s="79" t="s">
        <v>128</v>
      </c>
      <c r="F89" s="20"/>
      <c r="G89" s="20"/>
      <c r="H89" s="41"/>
    </row>
    <row r="90" spans="1:8" ht="15">
      <c r="A90" s="48"/>
      <c r="B90" s="78">
        <v>67</v>
      </c>
      <c r="C90" s="52">
        <v>0</v>
      </c>
      <c r="D90" s="26">
        <f t="shared" si="3"/>
        <v>0</v>
      </c>
      <c r="E90" s="79" t="s">
        <v>129</v>
      </c>
      <c r="F90" s="20"/>
      <c r="G90" s="20"/>
      <c r="H90" s="41"/>
    </row>
    <row r="91" spans="1:8" ht="15">
      <c r="A91" s="48"/>
      <c r="B91" s="78">
        <v>1</v>
      </c>
      <c r="C91" s="52">
        <v>0</v>
      </c>
      <c r="D91" s="26">
        <f t="shared" si="3"/>
        <v>0</v>
      </c>
      <c r="E91" s="79" t="s">
        <v>130</v>
      </c>
      <c r="F91" s="20"/>
      <c r="G91" s="20"/>
      <c r="H91" s="41"/>
    </row>
    <row r="92" spans="1:8" ht="15">
      <c r="A92" s="48"/>
      <c r="B92" s="78">
        <v>2</v>
      </c>
      <c r="C92" s="52">
        <v>0</v>
      </c>
      <c r="D92" s="26">
        <f t="shared" si="3"/>
        <v>0</v>
      </c>
      <c r="E92" s="79" t="s">
        <v>131</v>
      </c>
      <c r="F92" s="20"/>
      <c r="G92" s="20"/>
      <c r="H92" s="41"/>
    </row>
    <row r="93" spans="1:8" ht="15">
      <c r="A93" s="48"/>
      <c r="B93" s="80">
        <v>18600</v>
      </c>
      <c r="C93" s="53">
        <v>0</v>
      </c>
      <c r="D93" s="26">
        <f t="shared" si="3"/>
        <v>0</v>
      </c>
      <c r="E93" s="79" t="s">
        <v>132</v>
      </c>
      <c r="F93" s="20"/>
      <c r="G93" s="20"/>
      <c r="H93" s="41"/>
    </row>
    <row r="94" spans="1:8" ht="15">
      <c r="A94" s="48"/>
      <c r="B94" s="80">
        <v>5000</v>
      </c>
      <c r="C94" s="53">
        <v>0</v>
      </c>
      <c r="D94" s="26">
        <f aca="true" t="shared" si="4" ref="D94:D102">SUM(B94*C94)</f>
        <v>0</v>
      </c>
      <c r="E94" s="79" t="s">
        <v>133</v>
      </c>
      <c r="F94" s="20"/>
      <c r="G94" s="20"/>
      <c r="H94" s="41"/>
    </row>
    <row r="95" spans="1:8" ht="15">
      <c r="A95" s="48"/>
      <c r="B95" s="80">
        <v>4400</v>
      </c>
      <c r="C95" s="53">
        <v>0</v>
      </c>
      <c r="D95" s="26">
        <f t="shared" si="4"/>
        <v>0</v>
      </c>
      <c r="E95" s="79" t="s">
        <v>134</v>
      </c>
      <c r="F95" s="20"/>
      <c r="G95" s="20"/>
      <c r="H95" s="41"/>
    </row>
    <row r="96" spans="1:8" ht="15">
      <c r="A96" s="48"/>
      <c r="B96" s="80">
        <v>1500</v>
      </c>
      <c r="C96" s="53">
        <v>0</v>
      </c>
      <c r="D96" s="26">
        <f t="shared" si="4"/>
        <v>0</v>
      </c>
      <c r="E96" s="79" t="s">
        <v>135</v>
      </c>
      <c r="F96" s="20"/>
      <c r="G96" s="20"/>
      <c r="H96" s="41"/>
    </row>
    <row r="97" spans="1:8" ht="15">
      <c r="A97" s="48"/>
      <c r="B97" s="80">
        <v>2600</v>
      </c>
      <c r="C97" s="53">
        <v>0</v>
      </c>
      <c r="D97" s="26">
        <f t="shared" si="4"/>
        <v>0</v>
      </c>
      <c r="E97" s="79" t="s">
        <v>136</v>
      </c>
      <c r="F97" s="20"/>
      <c r="G97" s="20"/>
      <c r="H97" s="41"/>
    </row>
    <row r="98" spans="1:8" ht="15">
      <c r="A98" s="48"/>
      <c r="B98" s="80">
        <v>1300</v>
      </c>
      <c r="C98" s="53">
        <v>0</v>
      </c>
      <c r="D98" s="26">
        <f t="shared" si="4"/>
        <v>0</v>
      </c>
      <c r="E98" s="79" t="s">
        <v>137</v>
      </c>
      <c r="F98" s="20"/>
      <c r="G98" s="20"/>
      <c r="H98" s="41"/>
    </row>
    <row r="99" spans="1:8" ht="15">
      <c r="A99" s="48"/>
      <c r="B99" s="80">
        <v>3600</v>
      </c>
      <c r="C99" s="53">
        <v>0</v>
      </c>
      <c r="D99" s="26">
        <f t="shared" si="4"/>
        <v>0</v>
      </c>
      <c r="E99" s="79" t="s">
        <v>138</v>
      </c>
      <c r="F99" s="20"/>
      <c r="G99" s="20"/>
      <c r="H99" s="41"/>
    </row>
    <row r="100" spans="1:8" ht="15">
      <c r="A100" s="48"/>
      <c r="B100" s="80">
        <v>2360</v>
      </c>
      <c r="C100" s="53">
        <v>0</v>
      </c>
      <c r="D100" s="26">
        <f t="shared" si="4"/>
        <v>0</v>
      </c>
      <c r="E100" s="79" t="s">
        <v>139</v>
      </c>
      <c r="F100" s="20"/>
      <c r="G100" s="20"/>
      <c r="H100" s="41"/>
    </row>
    <row r="101" spans="1:8" ht="15">
      <c r="A101" s="48"/>
      <c r="B101" s="78">
        <v>900</v>
      </c>
      <c r="C101" s="53">
        <v>0</v>
      </c>
      <c r="D101" s="26">
        <f t="shared" si="4"/>
        <v>0</v>
      </c>
      <c r="E101" s="79" t="s">
        <v>140</v>
      </c>
      <c r="F101" s="20"/>
      <c r="G101" s="20"/>
      <c r="H101" s="41"/>
    </row>
    <row r="102" spans="1:8" ht="15" customHeight="1">
      <c r="A102" s="48"/>
      <c r="B102" s="54">
        <v>0</v>
      </c>
      <c r="C102" s="52">
        <v>0</v>
      </c>
      <c r="D102" s="26">
        <f t="shared" si="4"/>
        <v>0</v>
      </c>
      <c r="E102" s="100" t="s">
        <v>144</v>
      </c>
      <c r="F102" s="100"/>
      <c r="G102" s="100"/>
      <c r="H102" s="41"/>
    </row>
    <row r="103" spans="1:8" ht="15">
      <c r="A103" s="15"/>
      <c r="B103" s="40"/>
      <c r="C103" s="28" t="s">
        <v>86</v>
      </c>
      <c r="D103" s="29">
        <f>SUM(D73:D101)</f>
        <v>0</v>
      </c>
      <c r="E103" s="20"/>
      <c r="F103" s="20"/>
      <c r="G103" s="20"/>
      <c r="H103" s="41"/>
    </row>
    <row r="104" spans="1:8" ht="15">
      <c r="A104" s="42"/>
      <c r="B104" s="43"/>
      <c r="C104" s="31"/>
      <c r="D104" s="39"/>
      <c r="E104" s="32"/>
      <c r="F104" s="32"/>
      <c r="G104" s="32"/>
      <c r="H104" s="45"/>
    </row>
    <row r="105" spans="5:7" ht="15.75" thickBot="1">
      <c r="E105" s="20"/>
      <c r="F105" s="20"/>
      <c r="G105" s="20"/>
    </row>
    <row r="106" spans="1:8" ht="15">
      <c r="A106" s="63"/>
      <c r="B106" s="64"/>
      <c r="C106" s="64"/>
      <c r="D106" s="64"/>
      <c r="E106" s="65"/>
      <c r="F106" s="65"/>
      <c r="G106" s="65"/>
      <c r="H106" s="66"/>
    </row>
    <row r="107" spans="1:8" ht="18.75">
      <c r="A107" s="67"/>
      <c r="B107" s="49"/>
      <c r="C107" s="73" t="s">
        <v>109</v>
      </c>
      <c r="D107" s="74">
        <f>D103</f>
        <v>0</v>
      </c>
      <c r="E107" s="20"/>
      <c r="F107" s="20"/>
      <c r="G107" s="20"/>
      <c r="H107" s="68"/>
    </row>
    <row r="108" spans="1:8" ht="15.75" thickBot="1">
      <c r="A108" s="69"/>
      <c r="B108" s="70"/>
      <c r="C108" s="70"/>
      <c r="D108" s="70"/>
      <c r="E108" s="71"/>
      <c r="F108" s="71"/>
      <c r="G108" s="71"/>
      <c r="H108" s="72"/>
    </row>
    <row r="109" spans="5:7" ht="15">
      <c r="E109" s="20"/>
      <c r="F109" s="20"/>
      <c r="G109" s="20"/>
    </row>
    <row r="110" spans="1:8" ht="15">
      <c r="A110" s="15"/>
      <c r="B110" s="40"/>
      <c r="C110" s="40"/>
      <c r="D110" s="40"/>
      <c r="E110" s="36"/>
      <c r="F110" s="36"/>
      <c r="G110" s="36"/>
      <c r="H110" s="47"/>
    </row>
    <row r="111" spans="1:8" ht="15">
      <c r="A111" s="48"/>
      <c r="B111" s="11"/>
      <c r="C111" s="11"/>
      <c r="D111" s="49"/>
      <c r="E111" s="4" t="s">
        <v>92</v>
      </c>
      <c r="F111" s="20"/>
      <c r="G111" s="20"/>
      <c r="H111" s="41"/>
    </row>
    <row r="112" spans="1:8" ht="15">
      <c r="A112" s="48"/>
      <c r="B112" s="55" t="s">
        <v>104</v>
      </c>
      <c r="C112" s="55" t="s">
        <v>104</v>
      </c>
      <c r="D112" s="49"/>
      <c r="E112" s="56" t="s">
        <v>104</v>
      </c>
      <c r="F112" s="20"/>
      <c r="G112" s="20"/>
      <c r="H112" s="41"/>
    </row>
    <row r="113" spans="1:8" ht="15">
      <c r="A113" s="48"/>
      <c r="B113" s="23" t="s">
        <v>77</v>
      </c>
      <c r="C113" s="23" t="s">
        <v>84</v>
      </c>
      <c r="D113" s="23" t="s">
        <v>85</v>
      </c>
      <c r="E113" s="24" t="s">
        <v>93</v>
      </c>
      <c r="F113" s="24"/>
      <c r="G113" s="24"/>
      <c r="H113" s="41"/>
    </row>
    <row r="114" spans="1:8" ht="15">
      <c r="A114" s="48"/>
      <c r="B114" s="38">
        <v>1</v>
      </c>
      <c r="C114" s="52">
        <v>0</v>
      </c>
      <c r="D114" s="26">
        <f>SUM(B114*C114)</f>
        <v>0</v>
      </c>
      <c r="E114" s="103" t="s">
        <v>111</v>
      </c>
      <c r="F114" s="103"/>
      <c r="G114" s="103"/>
      <c r="H114" s="41"/>
    </row>
    <row r="115" spans="1:8" ht="15">
      <c r="A115" s="48"/>
      <c r="B115" s="49"/>
      <c r="C115" s="49"/>
      <c r="D115" s="49"/>
      <c r="E115" s="20"/>
      <c r="F115" s="20"/>
      <c r="G115" s="20"/>
      <c r="H115" s="41"/>
    </row>
    <row r="116" spans="1:8" ht="15" customHeight="1">
      <c r="A116" s="48"/>
      <c r="B116" s="54">
        <v>0</v>
      </c>
      <c r="C116" s="52">
        <v>0</v>
      </c>
      <c r="D116" s="26">
        <f>SUM(B116*C116)</f>
        <v>0</v>
      </c>
      <c r="E116" s="54">
        <v>0</v>
      </c>
      <c r="F116" s="20"/>
      <c r="G116" s="101" t="s">
        <v>99</v>
      </c>
      <c r="H116" s="102"/>
    </row>
    <row r="117" spans="1:8" ht="15">
      <c r="A117" s="48"/>
      <c r="B117" s="54">
        <v>0</v>
      </c>
      <c r="C117" s="52">
        <v>0</v>
      </c>
      <c r="D117" s="26">
        <f>SUM(B117*C117)</f>
        <v>0</v>
      </c>
      <c r="E117" s="54">
        <v>0</v>
      </c>
      <c r="F117" s="20"/>
      <c r="G117" s="101"/>
      <c r="H117" s="102"/>
    </row>
    <row r="118" spans="1:8" ht="15">
      <c r="A118" s="48"/>
      <c r="B118" s="54">
        <v>0</v>
      </c>
      <c r="C118" s="52">
        <v>0</v>
      </c>
      <c r="D118" s="26">
        <f>SUM(B118*C118)</f>
        <v>0</v>
      </c>
      <c r="E118" s="54">
        <v>0</v>
      </c>
      <c r="F118" s="20"/>
      <c r="G118" s="101"/>
      <c r="H118" s="102"/>
    </row>
    <row r="119" spans="1:8" ht="15">
      <c r="A119" s="48"/>
      <c r="B119" s="54">
        <v>0</v>
      </c>
      <c r="C119" s="52">
        <v>0</v>
      </c>
      <c r="D119" s="26">
        <f>SUM(B119*C119)</f>
        <v>0</v>
      </c>
      <c r="E119" s="54">
        <v>0</v>
      </c>
      <c r="F119" s="20"/>
      <c r="G119" s="101"/>
      <c r="H119" s="102"/>
    </row>
    <row r="120" spans="1:8" ht="15">
      <c r="A120" s="48"/>
      <c r="B120" s="54">
        <v>0</v>
      </c>
      <c r="C120" s="52">
        <v>0</v>
      </c>
      <c r="D120" s="26">
        <f>SUM(B120*C120)</f>
        <v>0</v>
      </c>
      <c r="E120" s="54">
        <v>0</v>
      </c>
      <c r="F120" s="20"/>
      <c r="G120" s="11"/>
      <c r="H120" s="50"/>
    </row>
    <row r="121" spans="1:8" ht="15" customHeight="1">
      <c r="A121" s="48"/>
      <c r="B121" s="54">
        <v>0</v>
      </c>
      <c r="C121" s="52">
        <v>0</v>
      </c>
      <c r="D121" s="26">
        <f>SUM(B121*C121)</f>
        <v>0</v>
      </c>
      <c r="E121" s="54">
        <v>0</v>
      </c>
      <c r="F121" s="11"/>
      <c r="G121" s="101" t="s">
        <v>100</v>
      </c>
      <c r="H121" s="102"/>
    </row>
    <row r="122" spans="1:8" ht="15">
      <c r="A122" s="48"/>
      <c r="B122" s="40"/>
      <c r="C122" s="28" t="s">
        <v>86</v>
      </c>
      <c r="D122" s="29">
        <f>SUM(D114:D121)</f>
        <v>0</v>
      </c>
      <c r="E122" s="11"/>
      <c r="F122" s="11"/>
      <c r="G122" s="101"/>
      <c r="H122" s="102"/>
    </row>
    <row r="123" spans="1:8" ht="15">
      <c r="A123" s="42"/>
      <c r="B123" s="43"/>
      <c r="C123" s="43"/>
      <c r="D123" s="43"/>
      <c r="E123" s="44"/>
      <c r="F123" s="44"/>
      <c r="G123" s="44"/>
      <c r="H123" s="45"/>
    </row>
    <row r="124" ht="15.75" thickBot="1"/>
    <row r="125" spans="1:8" ht="15">
      <c r="A125" s="63"/>
      <c r="B125" s="64"/>
      <c r="C125" s="64"/>
      <c r="D125" s="64"/>
      <c r="E125" s="65"/>
      <c r="F125" s="65"/>
      <c r="G125" s="65"/>
      <c r="H125" s="66"/>
    </row>
    <row r="126" spans="1:8" ht="18.75">
      <c r="A126" s="67"/>
      <c r="B126" s="49"/>
      <c r="C126" s="73" t="s">
        <v>143</v>
      </c>
      <c r="D126" s="74">
        <f>D122</f>
        <v>0</v>
      </c>
      <c r="E126" s="20"/>
      <c r="F126" s="20"/>
      <c r="G126" s="20"/>
      <c r="H126" s="68"/>
    </row>
    <row r="127" spans="1:8" ht="15.75" thickBot="1">
      <c r="A127" s="69"/>
      <c r="B127" s="70"/>
      <c r="C127" s="70"/>
      <c r="D127" s="70"/>
      <c r="E127" s="71"/>
      <c r="F127" s="71"/>
      <c r="G127" s="71"/>
      <c r="H127" s="72"/>
    </row>
    <row r="128" ht="15">
      <c r="E128" s="20"/>
    </row>
    <row r="129" ht="15.75" thickBot="1">
      <c r="E129" s="20"/>
    </row>
    <row r="130" spans="1:8" s="8" customFormat="1" ht="21.75" customHeight="1">
      <c r="A130" s="81"/>
      <c r="B130" s="82"/>
      <c r="C130" s="83"/>
      <c r="D130" s="59" t="s">
        <v>110</v>
      </c>
      <c r="E130" s="60">
        <f>E11</f>
        <v>0</v>
      </c>
      <c r="F130" s="84"/>
      <c r="G130" s="85"/>
      <c r="H130" s="86"/>
    </row>
    <row r="131" spans="1:8" s="8" customFormat="1" ht="21.75" customHeight="1" thickBot="1">
      <c r="A131" s="87"/>
      <c r="B131" s="88"/>
      <c r="C131" s="61"/>
      <c r="D131" s="61">
        <f>SUM(D182+D221+D240)</f>
        <v>0</v>
      </c>
      <c r="E131" s="62"/>
      <c r="F131" s="62"/>
      <c r="G131" s="89"/>
      <c r="H131" s="90"/>
    </row>
    <row r="132" ht="15">
      <c r="E132" s="20"/>
    </row>
  </sheetData>
  <sheetProtection sheet="1" objects="1" scenarios="1" selectLockedCells="1"/>
  <mergeCells count="5">
    <mergeCell ref="G116:H119"/>
    <mergeCell ref="G121:H122"/>
    <mergeCell ref="E114:G114"/>
    <mergeCell ref="A3:H3"/>
    <mergeCell ref="A4:H4"/>
  </mergeCells>
  <printOptions horizontalCentered="1"/>
  <pageMargins left="0.25" right="0.25" top="0.25" bottom="0.25" header="0.3" footer="0.3"/>
  <pageSetup fitToHeight="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Wilber</dc:creator>
  <cp:keywords/>
  <dc:description/>
  <cp:lastModifiedBy>Wilber</cp:lastModifiedBy>
  <cp:lastPrinted>2019-06-28T19:02:35Z</cp:lastPrinted>
  <dcterms:created xsi:type="dcterms:W3CDTF">2019-06-24T19:26:18Z</dcterms:created>
  <dcterms:modified xsi:type="dcterms:W3CDTF">2019-06-28T19:17:30Z</dcterms:modified>
  <cp:category/>
  <cp:version/>
  <cp:contentType/>
  <cp:contentStatus/>
</cp:coreProperties>
</file>